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Tính tiền" state="visible" r:id="rId5"/>
    <sheet sheetId="3" name="Tỷ lệ theo mốc" state="visible" r:id="rId6"/>
  </sheets>
  <definedNames>
    <definedName name="_xlnm.Print_Titles" localSheetId="0">'Hướng dẫn'!$4:$4</definedName>
    <definedName name="_xlnm.Print_Titles" localSheetId="1">'Tính tiền'!$4:$4</definedName>
    <definedName name="_xlnm.Print_Titles" localSheetId="2">'Tỷ lệ theo mốc'!$4:$4</definedName>
  </definedNames>
  <calcPr calcId="171027" fullCalcOnLoad="1"/>
</workbook>
</file>

<file path=xl/sharedStrings.xml><?xml version="1.0" encoding="utf-8"?>
<sst xmlns="http://schemas.openxmlformats.org/spreadsheetml/2006/main" count="54" uniqueCount="44">
  <si>
    <t>BẢN MẪU – dữ liệu giả · Tiền sử dụng đất khi cấp sổ lần đầu</t>
  </si>
  <si>
    <t>BẢN MẪU – dữ liệu giả · Đất mẫu: không có giấy tờ, sử dụng ổn định, không vi phạm, sử dụng từ 15/10/1993 đến trước 01/7/2004, thửa 300 m² · tạo ngày 01/11/2026</t>
  </si>
  <si>
    <t/>
  </si>
  <si>
    <t>Hướng dẫn sử dụng</t>
  </si>
  <si>
    <t>File này để làm gì: thử các mức diện tích, hạn mức, giá đất và xem tiền sử dụng đất thay đổi thế nào.</t>
  </si>
  <si>
    <t>1</t>
  </si>
  <si>
    <t>Sheet "Tính tiền": sửa các ô vàng (diện tích, hạn mức, giá đất, hệ số, tỷ lệ). Ô trắng tự tính.</t>
  </si>
  <si>
    <t>2</t>
  </si>
  <si>
    <t>Sheet "Tỷ lệ theo mốc": bảng tỷ lệ của NĐ 103/2024 để chọn đúng tỷ lệ cho trường hợp của bạn.</t>
  </si>
  <si>
    <t>Căn cứ: Luật Đất đai 2024 Điều 138–141; NĐ 103/2024 Điều 5, 10–12 (sửa bởi NĐ 291/2025, NĐ 50/2026); NQ 254/2025/QH15. Ước tính tham khảo.</t>
  </si>
  <si>
    <t>Ô công thức đã khoá để tránh sửa nhầm (Review &gt; Unprotect Sheet, không có mật khẩu). In khổ A4.</t>
  </si>
  <si>
    <t>Miễn trừ: Cấp Sổ Đỏ là công cụ tự kiểm và thông tin tham khảo, không phải tư vấn pháp lý hay xác nhận của cơ quan nhà nước. Tiền sử dụng đất chính thức theo thông báo của cơ quan thuế. Chúng tôi không lưu số liệu bạn nhập.</t>
  </si>
  <si>
    <t>Tạo bởi Cấp Sổ Đỏ · capsodo.hoagao.store · support@hoagao.store</t>
  </si>
  <si>
    <t>BẢN MẪU – dữ liệu giả · Tiền sử dụng đất ước tính</t>
  </si>
  <si>
    <t>Khoản mục</t>
  </si>
  <si>
    <t>Giá trị</t>
  </si>
  <si>
    <t>Ghi chú</t>
  </si>
  <si>
    <t>Diện tích xin công nhận đất ở (m²)</t>
  </si>
  <si>
    <t>Hạn mức đất ở của tỉnh (m²)</t>
  </si>
  <si>
    <t>Hạn mức công nhận (trước 15/10/1993) hoặc hạn mức giao đất ở</t>
  </si>
  <si>
    <t>Giá đất ở trong bảng giá (đồng/m²)</t>
  </si>
  <si>
    <t>Bảng giá đất của tỉnh áp dụng từ 01/01/2026</t>
  </si>
  <si>
    <t>Hệ số điều chỉnh giá đất</t>
  </si>
  <si>
    <t>NQ 254/2025/QH15 Điều 8; 1 nếu không có</t>
  </si>
  <si>
    <t>Tỷ lệ trong hạn mức</t>
  </si>
  <si>
    <t>Không giấy tờ, sử dụng ổn định từ 15/10/1993 đến trước 01/7/2004 (Điều 138)</t>
  </si>
  <si>
    <t>Tỷ lệ vượt hạn mức</t>
  </si>
  <si>
    <t>Xem sheet Tỷ lệ theo mốc</t>
  </si>
  <si>
    <t>Đơn giá tính (đồng/m²)</t>
  </si>
  <si>
    <t>Diện tích trong hạn mức (m²)</t>
  </si>
  <si>
    <t>Diện tích vượt hạn mức (m²)</t>
  </si>
  <si>
    <t>Tiền phần trong hạn mức</t>
  </si>
  <si>
    <t>Tiền phần vượt hạn mức</t>
  </si>
  <si>
    <t>Tiền sử dụng đất ước tính</t>
  </si>
  <si>
    <t>BẢN MẪU – dữ liệu giả · Tỷ lệ tiền sử dụng đất đất ở (NĐ 103/2024)</t>
  </si>
  <si>
    <t>Mốc sử dụng</t>
  </si>
  <si>
    <t>Không giấy tờ: trong HM</t>
  </si>
  <si>
    <t>Không giấy tờ: vượt HM</t>
  </si>
  <si>
    <t>Vi phạm: trong HM</t>
  </si>
  <si>
    <t>Vi phạm: vượt HM</t>
  </si>
  <si>
    <t>Trước 18/12/1980</t>
  </si>
  <si>
    <t>Từ 18/12/1980 đến trước 15/10/1993</t>
  </si>
  <si>
    <t>Từ 15/10/1993 đến trước 01/7/2004</t>
  </si>
  <si>
    <t>Từ 01/7/2004 đến trước 01/7/2014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</si>
</sst>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m²&quot;"/>
    <numFmt numFmtId="165" formatCode="#,##0 &quot;₫&quot;"/>
    <numFmt numFmtId="166" formatCode="0.0%"/>
  </numFmts>
  <fonts count="8"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2"/>
      <name val="Arial"/>
    </font>
    <font>
      <color rgb="FF6B625C"/>
      <sz val="8"/>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64" fontId="5" fillId="4" borderId="1" xfId="0" applyNumberFormat="1" applyFont="1" applyFill="1" applyBorder="1" applyAlignment="1" applyProtection="1">
      <alignment horizontal="right" vertical="center"/>
      <protection locked="0"/>
    </xf>
    <xf numFmtId="165" fontId="5" fillId="4" borderId="1" xfId="0" applyNumberFormat="1" applyFont="1" applyFill="1" applyBorder="1" applyAlignment="1" applyProtection="1">
      <alignment horizontal="right" vertical="center"/>
      <protection locked="0"/>
    </xf>
    <xf numFmtId="2" fontId="5" fillId="4" borderId="1" xfId="0" applyNumberFormat="1" applyFont="1" applyFill="1" applyBorder="1" applyAlignment="1" applyProtection="1">
      <alignment horizontal="right" vertical="center"/>
      <protection locked="0"/>
    </xf>
    <xf numFmtId="166" fontId="5" fillId="4" borderId="1" xfId="0" applyNumberFormat="1" applyFont="1" applyFill="1" applyBorder="1" applyAlignment="1" applyProtection="1">
      <alignment horizontal="right" vertical="center"/>
      <protection locked="0"/>
    </xf>
    <xf numFmtId="165" fontId="1" fillId="0" borderId="1" xfId="0" applyNumberFormat="1" applyFont="1" applyBorder="1" applyAlignment="1">
      <alignment horizontal="right" vertical="center"/>
    </xf>
    <xf numFmtId="164" fontId="1" fillId="3"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165" fontId="1" fillId="3" borderId="1" xfId="0" applyNumberFormat="1" applyFont="1" applyFill="1" applyBorder="1" applyAlignment="1">
      <alignment horizontal="right" vertical="center"/>
    </xf>
    <xf numFmtId="0" fontId="6" fillId="5" borderId="2" xfId="0" applyFont="1" applyFill="1" applyBorder="1"/>
    <xf numFmtId="165" fontId="6" fillId="5" borderId="2" xfId="0" applyNumberFormat="1" applyFont="1" applyFill="1" applyBorder="1"/>
    <xf numFmtId="0" fontId="7" fillId="0" borderId="0" xfId="0" applyFont="1"/>
    <xf numFmtId="166" fontId="1" fillId="0" borderId="1" xfId="0" applyNumberFormat="1" applyFont="1" applyBorder="1" applyAlignment="1">
      <alignment horizontal="right" vertical="center"/>
    </xf>
    <xf numFmtId="166" fontId="1" fillId="3" borderId="1"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2</v>
      </c>
      <c r="B8" s="8" t="s">
        <v>9</v>
      </c>
    </row>
    <row r="9" spans="1:2" x14ac:dyDescent="0.25">
      <c r="A9" s="5" t="s">
        <v>2</v>
      </c>
      <c r="B9" s="6" t="s">
        <v>10</v>
      </c>
    </row>
    <row r="10" spans="1:2" x14ac:dyDescent="0.25">
      <c r="A10" s="7" t="s">
        <v>2</v>
      </c>
      <c r="B10" s="8" t="s">
        <v>11</v>
      </c>
    </row>
    <row r="11" spans="1:2" x14ac:dyDescent="0.25">
      <c r="A11" s="5" t="s">
        <v>2</v>
      </c>
      <c r="B11" s="6" t="s">
        <v>12</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&amp;L&amp;8Cấp Sổ Đỏ · capsodo.hoagao.store&amp;R&amp;8Trang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8"/>
  <sheetViews>
    <sheetView workbookViewId="0" showGridLines="0">
      <pane ySplit="4" topLeftCell="A5" activePane="bottomLeft" state="frozen"/>
      <selection pane="bottomLeft"/>
    </sheetView>
  </sheetViews>
  <sheetFormatPr defaultRowHeight="15" outlineLevelRow="0" outlineLevelCol="0" x14ac:dyDescent="55"/>
  <cols>
    <col min="1" max="1" width="44" style="1" customWidth="1"/>
    <col min="2" max="2" width="22" style="1" customWidth="1"/>
    <col min="3" max="3" width="50" style="1" customWidth="1"/>
  </cols>
  <sheetData>
    <row r="1" ht="26" customHeight="1" spans="1:3" x14ac:dyDescent="0.25">
      <c r="A1" s="2" t="s">
        <v>13</v>
      </c>
      <c r="B1" s="2"/>
      <c r="C1" s="2"/>
    </row>
    <row r="2" spans="1:3" x14ac:dyDescent="0.25">
      <c r="A2" s="3" t="s">
        <v>1</v>
      </c>
      <c r="B2" s="3"/>
      <c r="C2" s="3"/>
    </row>
    <row r="4" ht="30" customHeight="1" spans="1:3" x14ac:dyDescent="0.25">
      <c r="A4" s="4" t="s">
        <v>14</v>
      </c>
      <c r="B4" s="4" t="s">
        <v>15</v>
      </c>
      <c r="C4" s="4" t="s">
        <v>16</v>
      </c>
    </row>
    <row r="5" spans="1:3" x14ac:dyDescent="0.25">
      <c r="A5" s="6" t="s">
        <v>17</v>
      </c>
      <c r="B5" s="9">
        <v>200</v>
      </c>
      <c r="C5" s="6" t="s">
        <v>2</v>
      </c>
    </row>
    <row r="6" spans="1:3" x14ac:dyDescent="0.25">
      <c r="A6" s="8" t="s">
        <v>18</v>
      </c>
      <c r="B6" s="9">
        <v>150</v>
      </c>
      <c r="C6" s="8" t="s">
        <v>19</v>
      </c>
    </row>
    <row r="7" spans="1:3" x14ac:dyDescent="0.25">
      <c r="A7" s="6" t="s">
        <v>20</v>
      </c>
      <c r="B7" s="10">
        <v>5000000</v>
      </c>
      <c r="C7" s="6" t="s">
        <v>21</v>
      </c>
    </row>
    <row r="8" spans="1:3" x14ac:dyDescent="0.25">
      <c r="A8" s="8" t="s">
        <v>22</v>
      </c>
      <c r="B8" s="11">
        <v>1</v>
      </c>
      <c r="C8" s="8" t="s">
        <v>23</v>
      </c>
    </row>
    <row r="9" spans="1:3" x14ac:dyDescent="0.25">
      <c r="A9" s="6" t="s">
        <v>24</v>
      </c>
      <c r="B9" s="12">
        <v>0.2</v>
      </c>
      <c r="C9" s="6" t="s">
        <v>25</v>
      </c>
    </row>
    <row r="10" spans="1:3" x14ac:dyDescent="0.25">
      <c r="A10" s="8" t="s">
        <v>26</v>
      </c>
      <c r="B10" s="12">
        <v>0.5</v>
      </c>
      <c r="C10" s="8" t="s">
        <v>27</v>
      </c>
    </row>
    <row r="11" spans="1:3" x14ac:dyDescent="0.25">
      <c r="A11" s="6" t="s">
        <v>28</v>
      </c>
      <c r="B11" s="13">
        <f>ROUND(B7*B8,0)</f>
        <v>5000000</v>
      </c>
      <c r="C11" s="6"/>
    </row>
    <row r="12" spans="1:3" x14ac:dyDescent="0.25">
      <c r="A12" s="8" t="s">
        <v>29</v>
      </c>
      <c r="B12" s="14">
        <f>MIN(B5,B6)</f>
        <v>150</v>
      </c>
      <c r="C12" s="8"/>
    </row>
    <row r="13" spans="1:3" x14ac:dyDescent="0.25">
      <c r="A13" s="6" t="s">
        <v>30</v>
      </c>
      <c r="B13" s="15">
        <f>MAX(0,B5-B6)</f>
        <v>50</v>
      </c>
      <c r="C13" s="6"/>
    </row>
    <row r="14" spans="1:3" x14ac:dyDescent="0.25">
      <c r="A14" s="8" t="s">
        <v>31</v>
      </c>
      <c r="B14" s="16">
        <f>ROUND(B12*B11*B9,0)</f>
        <v>150000000</v>
      </c>
      <c r="C14" s="8"/>
    </row>
    <row r="15" spans="1:3" x14ac:dyDescent="0.25">
      <c r="A15" s="6" t="s">
        <v>32</v>
      </c>
      <c r="B15" s="13">
        <f>ROUND(B13*B11*B10,0)</f>
        <v>125000000</v>
      </c>
      <c r="C15" s="6"/>
    </row>
    <row r="16" spans="1:3" x14ac:dyDescent="0.25">
      <c r="A16" s="17" t="s">
        <v>33</v>
      </c>
      <c r="B16" s="18">
        <f>B14+B15</f>
        <v>275000000</v>
      </c>
      <c r="C16" s="17"/>
    </row>
    <row r="18" spans="1:1" x14ac:dyDescent="0.25">
      <c r="A18" s="19" t="s">
        <v>12</v>
      </c>
    </row>
  </sheetData>
  <sheetProtection sheet="1" formatColumns="0" formatRows="0" autoFilter="0"/>
  <mergeCells count="2">
    <mergeCell ref="A1:C1"/>
    <mergeCell ref="A2:C2"/>
  </mergeCells>
  <dataValidations count="2">
    <dataValidation type="decimal" operator="greaterThanOrEqual" showErrorMessage="1" errorTitle="Số không hợp lệ" error="Nhập số lớn hơn hoặc bằng 0." sqref="B10">
      <formula1>0</formula1>
    </dataValidation>
    <dataValidation type="decimal" operator="greaterThanOrEqual" showErrorMessage="1" errorTitle="Số không hợp lệ" error="Nhập số lớn hơn hoặc bằng 0." sqref="B5:B10">
      <formula1>0</formula1>
    </dataValidation>
  </dataValidations>
  <pageMargins left="0.59" right="0.59" top="0.59" bottom="0.59" header="0.3" footer="0.3"/>
  <pageSetup paperSize="9" orientation="portrait" horizontalDpi="4294967295" verticalDpi="4294967295" scale="100" fitToWidth="1" fitToHeight="0"/>
  <headerFooter>
    <oddFooter>&amp;L&amp;8Cấp Sổ Đỏ · capsodo.hoagao.store&amp;R&amp;8Trang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
  <sheetViews>
    <sheetView workbookViewId="0" showGridLines="0">
      <pane ySplit="4" topLeftCell="A5" activePane="bottomLeft" state="frozen"/>
      <selection pane="bottomLeft"/>
    </sheetView>
  </sheetViews>
  <sheetFormatPr defaultRowHeight="15" outlineLevelRow="0" outlineLevelCol="0" x14ac:dyDescent="55"/>
  <cols>
    <col min="1" max="1" width="40" style="1" customWidth="1"/>
    <col min="2" max="5" width="20" style="1" customWidth="1"/>
  </cols>
  <sheetData>
    <row r="1" ht="26" customHeight="1" spans="1:5" x14ac:dyDescent="0.25">
      <c r="A1" s="2" t="s">
        <v>34</v>
      </c>
      <c r="B1" s="2"/>
      <c r="C1" s="2"/>
      <c r="D1" s="2"/>
      <c r="E1" s="2"/>
    </row>
    <row r="2" spans="1:5" x14ac:dyDescent="0.25">
      <c r="A2" s="3" t="s">
        <v>1</v>
      </c>
      <c r="B2" s="3"/>
      <c r="C2" s="3"/>
      <c r="D2" s="3"/>
      <c r="E2" s="3"/>
    </row>
    <row r="4" ht="30" customHeight="1" spans="1:5" x14ac:dyDescent="0.25">
      <c r="A4" s="4" t="s">
        <v>35</v>
      </c>
      <c r="B4" s="4" t="s">
        <v>36</v>
      </c>
      <c r="C4" s="4" t="s">
        <v>37</v>
      </c>
      <c r="D4" s="4" t="s">
        <v>38</v>
      </c>
      <c r="E4" s="4" t="s">
        <v>39</v>
      </c>
    </row>
    <row r="5" spans="1:5" x14ac:dyDescent="0.25">
      <c r="A5" s="6" t="s">
        <v>40</v>
      </c>
      <c r="B5" s="20">
        <v>0</v>
      </c>
      <c r="C5" s="20">
        <v>0.2</v>
      </c>
      <c r="D5" s="20">
        <v>0.1</v>
      </c>
      <c r="E5" s="20">
        <v>0.3</v>
      </c>
    </row>
    <row r="6" spans="1:5" x14ac:dyDescent="0.25">
      <c r="A6" s="8" t="s">
        <v>41</v>
      </c>
      <c r="B6" s="21">
        <v>0</v>
      </c>
      <c r="C6" s="21">
        <v>0.4</v>
      </c>
      <c r="D6" s="21">
        <v>0.2</v>
      </c>
      <c r="E6" s="21">
        <v>0.5</v>
      </c>
    </row>
    <row r="7" spans="1:5" x14ac:dyDescent="0.25">
      <c r="A7" s="6" t="s">
        <v>42</v>
      </c>
      <c r="B7" s="20">
        <v>0.2</v>
      </c>
      <c r="C7" s="20">
        <v>0.5</v>
      </c>
      <c r="D7" s="20">
        <v>0.3</v>
      </c>
      <c r="E7" s="20">
        <v>0.6</v>
      </c>
    </row>
    <row r="8" spans="1:5" x14ac:dyDescent="0.25">
      <c r="A8" s="8" t="s">
        <v>43</v>
      </c>
      <c r="B8" s="21">
        <v>0.4</v>
      </c>
      <c r="C8" s="21">
        <v>0.7</v>
      </c>
      <c r="D8" s="21">
        <v>0.8</v>
      </c>
      <c r="E8" s="21">
        <v>0.8</v>
      </c>
    </row>
    <row r="10" spans="1:1" x14ac:dyDescent="0.25">
      <c r="A10" s="19" t="s">
        <v>12</v>
      </c>
    </row>
  </sheetData>
  <sheetProtection sheet="1" formatColumns="0" formatRows="0" autoFilter="0"/>
  <mergeCells count="2">
    <mergeCell ref="A1:E1"/>
    <mergeCell ref="A2:E2"/>
  </mergeCells>
  <pageMargins left="0.59" right="0.59" top="0.59" bottom="0.59" header="0.3" footer="0.3"/>
  <pageSetup paperSize="9" orientation="landscape" horizontalDpi="4294967295" verticalDpi="4294967295" scale="100" fitToWidth="1" fitToHeight="0"/>
  <headerFooter>
    <oddFooter>&amp;L&amp;8Cấp Sổ Đỏ · capsodo.hoagao.store&amp;R&amp;8Trang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Hướng dẫn</vt:lpstr>
      <vt:lpstr>Tính tiền</vt:lpstr>
      <vt:lpstr>Tỷ lệ theo mốc</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Cấp Sổ Đỏ – Tiền sử dụng đất khi cấp sổ lần đầu</dc:title>
  <dc:subject/>
  <dc:description/>
  <cp:keywords/>
  <cp:category/>
  <cp:lastModifiedBy>Hoa Gạo</cp:lastModifiedBy>
  <dcterms:created xsi:type="dcterms:W3CDTF">2026-11-01T02:00:00Z</dcterms:created>
  <dcterms:modified xsi:type="dcterms:W3CDTF">2026-11-01T02:00:00Z</dcterms:modified>
</cp:coreProperties>
</file>